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psca.sharepoint.com/sites/AJS/Shared Documents/Staff Data/Field Trips/"/>
    </mc:Choice>
  </mc:AlternateContent>
  <xr:revisionPtr revIDLastSave="17" documentId="8_{D2B7FDF7-3EA1-4950-BF81-1A88163CDA93}" xr6:coauthVersionLast="47" xr6:coauthVersionMax="47" xr10:uidLastSave="{67A3B033-C72D-4A97-ABB1-44B8E78A7195}"/>
  <bookViews>
    <workbookView xWindow="-120" yWindow="-120" windowWidth="29040" windowHeight="15840" xr2:uid="{00000000-000D-0000-FFFF-FFFF00000000}"/>
  </bookViews>
  <sheets>
    <sheet name="Template" sheetId="1" r:id="rId1"/>
    <sheet name="Example Template" sheetId="7" r:id="rId2"/>
  </sheets>
  <definedNames>
    <definedName name="Rul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F19" i="7"/>
  <c r="F28" i="7"/>
  <c r="A34" i="1"/>
  <c r="D28" i="1"/>
  <c r="D18" i="1" l="1"/>
  <c r="D19" i="1"/>
  <c r="D24" i="1"/>
  <c r="D25" i="1"/>
  <c r="F37" i="7"/>
  <c r="F36" i="7"/>
  <c r="F13" i="7"/>
  <c r="B9" i="7"/>
  <c r="D11" i="7" s="1"/>
  <c r="F11" i="7" s="1"/>
  <c r="F20" i="7" l="1"/>
  <c r="F39" i="7" s="1"/>
  <c r="F41" i="7" s="1"/>
  <c r="F43" i="7" l="1"/>
  <c r="F45" i="7" s="1"/>
  <c r="F28" i="1"/>
  <c r="F37" i="1"/>
  <c r="F36" i="1"/>
  <c r="F13" i="1" l="1"/>
  <c r="F19" i="1" l="1"/>
  <c r="F18" i="1"/>
  <c r="B9" i="1"/>
  <c r="D11" i="1" s="1"/>
  <c r="F11" i="1" s="1"/>
  <c r="F20" i="1" l="1"/>
  <c r="F39" i="1" s="1"/>
  <c r="F41" i="1" s="1"/>
  <c r="F43" i="1" l="1"/>
  <c r="F45" i="1" s="1"/>
</calcChain>
</file>

<file path=xl/sharedStrings.xml><?xml version="1.0" encoding="utf-8"?>
<sst xmlns="http://schemas.openxmlformats.org/spreadsheetml/2006/main" count="108" uniqueCount="48">
  <si>
    <t>FIELD TRIP FEE CALCULATION SHEET</t>
  </si>
  <si>
    <t>Requires input</t>
  </si>
  <si>
    <t xml:space="preserve">DESTINATION:  </t>
  </si>
  <si>
    <t>FIELDTRIP DATE:</t>
  </si>
  <si>
    <t>TEACHER:</t>
  </si>
  <si>
    <t>#Students on Field Trip (estimate)</t>
  </si>
  <si>
    <t>#Supervisors (If required to pay admission)</t>
  </si>
  <si>
    <t>(If supervisors are free type in zero)</t>
  </si>
  <si>
    <t>TOTAL  REQUIRED TO PAY</t>
  </si>
  <si>
    <t xml:space="preserve"> Cost of Admission/Person to Facility (Incl GST)</t>
  </si>
  <si>
    <t>*</t>
  </si>
  <si>
    <t>=</t>
  </si>
  <si>
    <r>
      <t xml:space="preserve">*(If you know the </t>
    </r>
    <r>
      <rPr>
        <b/>
        <u/>
        <sz val="10"/>
        <color theme="1"/>
        <rFont val="Calibri"/>
        <family val="2"/>
        <scheme val="minor"/>
      </rPr>
      <t>total cost only</t>
    </r>
    <r>
      <rPr>
        <b/>
        <sz val="10"/>
        <color theme="1"/>
        <rFont val="Calibri"/>
        <family val="2"/>
        <scheme val="minor"/>
      </rPr>
      <t>, enter the total cost in cell B13)</t>
    </r>
  </si>
  <si>
    <t>Total Cost of Program/Tour/Admission</t>
  </si>
  <si>
    <t>SUBSTITUTES - use only if students are covering sub costs</t>
  </si>
  <si>
    <t>Cost will be factored into amount charged to the student.</t>
  </si>
  <si>
    <t>Subs (full day)</t>
  </si>
  <si>
    <t>@</t>
  </si>
  <si>
    <t>Subs (half day)</t>
  </si>
  <si>
    <t>TOTAL SUB COSTS</t>
  </si>
  <si>
    <t xml:space="preserve">SUBSTITUTES - Use only if you are covering subs through by your School  </t>
  </si>
  <si>
    <t>Cost will NOT be factored into amount charged to the student. This is for information purposes only.</t>
  </si>
  <si>
    <t>Quantity</t>
  </si>
  <si>
    <t>Rate</t>
  </si>
  <si>
    <t>Bussing (incl GST)</t>
  </si>
  <si>
    <t>External Transportation</t>
  </si>
  <si>
    <t xml:space="preserve"> - Number of Buses at Flate Rate</t>
  </si>
  <si>
    <t xml:space="preserve"> - Number of Hours at Rate per Hour</t>
  </si>
  <si>
    <t xml:space="preserve"> - Number of km at rate per km</t>
  </si>
  <si>
    <t xml:space="preserve"> </t>
  </si>
  <si>
    <t>Internal Transportation</t>
  </si>
  <si>
    <t>Amount ($)</t>
  </si>
  <si>
    <t>Other  Costs  (Please List)</t>
  </si>
  <si>
    <t>SUB TOTAL OF COSTS FOR FIELD TRIP</t>
  </si>
  <si>
    <r>
      <t>Service Charge</t>
    </r>
    <r>
      <rPr>
        <b/>
        <sz val="12"/>
        <rFont val="Calibri"/>
        <family val="2"/>
        <scheme val="minor"/>
      </rPr>
      <t xml:space="preserve"> (2.6%</t>
    </r>
    <r>
      <rPr>
        <b/>
        <sz val="12"/>
        <color theme="1"/>
        <rFont val="Calibri"/>
        <family val="2"/>
        <scheme val="minor"/>
      </rPr>
      <t>)</t>
    </r>
  </si>
  <si>
    <t>TOTAL COSTS FOR FIELD TRIP</t>
  </si>
  <si>
    <t>COST PER STUDENT</t>
  </si>
  <si>
    <t>km</t>
  </si>
  <si>
    <t>$/km</t>
  </si>
  <si>
    <t>Interal Transportation</t>
  </si>
  <si>
    <t xml:space="preserve"> - Number of km's at $0.55/km</t>
  </si>
  <si>
    <t>Other  Costs</t>
  </si>
  <si>
    <t>Other  Costs  Supplies/hooks/bait/2x4's</t>
  </si>
  <si>
    <t>Service Charge (2.6%)</t>
  </si>
  <si>
    <t>IF USING CONTRACTED TRANSPORTATION - QUANTITY = 1; RATE = CONTRACTED BUS RATE FROM PNK</t>
  </si>
  <si>
    <t>CONTRACTED BUS RATES LOCATED IN STAFF DATA - FIELD TRIPS - CONTRACTED TRANSPORTATION RATES 2021-2022</t>
  </si>
  <si>
    <t>John Smith</t>
  </si>
  <si>
    <t>Telus World of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</si>
</sst>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Protection="1"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5" fontId="13" fillId="0" borderId="0" xfId="0" applyNumberFormat="1" applyFont="1" applyProtection="1">
      <protection locked="0"/>
    </xf>
    <xf numFmtId="0" fontId="13" fillId="2" borderId="0" xfId="0" applyFont="1" applyFill="1" applyProtection="1">
      <protection locked="0"/>
    </xf>
    <xf numFmtId="164" fontId="13" fillId="2" borderId="0" xfId="0" applyNumberFormat="1" applyFont="1" applyFill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2" fontId="13" fillId="2" borderId="0" xfId="0" applyNumberFormat="1" applyFont="1" applyFill="1" applyProtection="1"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2" fontId="1" fillId="0" borderId="3" xfId="0" applyNumberFormat="1" applyFont="1" applyBorder="1"/>
    <xf numFmtId="0" fontId="1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workbookViewId="0">
      <selection activeCell="M24" sqref="M24"/>
    </sheetView>
  </sheetViews>
  <sheetFormatPr defaultRowHeight="15" x14ac:dyDescent="0.25"/>
  <cols>
    <col min="1" max="1" width="46.140625" customWidth="1"/>
    <col min="2" max="2" width="17.85546875" customWidth="1"/>
    <col min="4" max="4" width="13.5703125" customWidth="1"/>
    <col min="6" max="6" width="14.85546875" customWidth="1"/>
  </cols>
  <sheetData>
    <row r="1" spans="1:6" ht="18.75" x14ac:dyDescent="0.3">
      <c r="A1" s="2" t="s">
        <v>0</v>
      </c>
      <c r="B1" s="29" t="s">
        <v>1</v>
      </c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15.75" x14ac:dyDescent="0.25">
      <c r="A4" s="4" t="s">
        <v>2</v>
      </c>
      <c r="B4" s="5"/>
      <c r="C4" s="5"/>
      <c r="D4" s="4" t="s">
        <v>3</v>
      </c>
      <c r="E4" s="3"/>
      <c r="F4" s="3"/>
    </row>
    <row r="5" spans="1:6" ht="15.75" x14ac:dyDescent="0.25">
      <c r="A5" s="4" t="s">
        <v>4</v>
      </c>
      <c r="B5" s="5"/>
      <c r="C5" s="5"/>
      <c r="D5" s="4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ht="15.75" x14ac:dyDescent="0.25">
      <c r="A7" s="5" t="s">
        <v>5</v>
      </c>
      <c r="B7" s="30"/>
      <c r="C7" s="3"/>
      <c r="D7" s="3"/>
      <c r="E7" s="3"/>
      <c r="F7" s="3"/>
    </row>
    <row r="8" spans="1:6" ht="15.75" x14ac:dyDescent="0.25">
      <c r="A8" s="5" t="s">
        <v>6</v>
      </c>
      <c r="B8" s="30"/>
      <c r="C8" s="3"/>
      <c r="D8" s="6" t="s">
        <v>7</v>
      </c>
      <c r="E8" s="3"/>
      <c r="F8" s="3"/>
    </row>
    <row r="9" spans="1:6" ht="15.75" x14ac:dyDescent="0.25">
      <c r="A9" s="4" t="s">
        <v>8</v>
      </c>
      <c r="B9" s="1">
        <f>SUM(B7:B8)</f>
        <v>0</v>
      </c>
      <c r="C9" s="3"/>
      <c r="D9" s="8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ht="15.75" x14ac:dyDescent="0.25">
      <c r="A11" s="5" t="s">
        <v>9</v>
      </c>
      <c r="B11" s="31"/>
      <c r="C11" s="23" t="s">
        <v>10</v>
      </c>
      <c r="D11">
        <f>B9</f>
        <v>0</v>
      </c>
      <c r="E11" s="24" t="s">
        <v>11</v>
      </c>
      <c r="F11" s="25">
        <f>D11*B11</f>
        <v>0</v>
      </c>
    </row>
    <row r="12" spans="1:6" x14ac:dyDescent="0.25">
      <c r="A12" s="33" t="s">
        <v>12</v>
      </c>
      <c r="B12" s="3"/>
      <c r="C12" s="3"/>
      <c r="D12" s="3"/>
      <c r="E12" s="3"/>
      <c r="F12" s="3"/>
    </row>
    <row r="13" spans="1:6" ht="15.75" x14ac:dyDescent="0.25">
      <c r="A13" s="5" t="s">
        <v>13</v>
      </c>
      <c r="B13" s="31"/>
      <c r="C13" s="11"/>
      <c r="D13" s="3"/>
      <c r="E13" s="12" t="s">
        <v>11</v>
      </c>
      <c r="F13" s="10">
        <f>B13</f>
        <v>0</v>
      </c>
    </row>
    <row r="14" spans="1:6" ht="15.75" x14ac:dyDescent="0.25">
      <c r="A14" s="4"/>
      <c r="B14" s="4"/>
      <c r="C14" s="14"/>
      <c r="D14" s="15"/>
      <c r="E14" s="16"/>
      <c r="F14" s="10"/>
    </row>
    <row r="15" spans="1:6" x14ac:dyDescent="0.25">
      <c r="A15" s="3"/>
      <c r="B15" s="3"/>
      <c r="C15" s="3"/>
      <c r="D15" s="3"/>
      <c r="E15" s="3"/>
      <c r="F15" s="3"/>
    </row>
    <row r="16" spans="1:6" ht="15.75" x14ac:dyDescent="0.25">
      <c r="A16" s="17" t="s">
        <v>14</v>
      </c>
      <c r="B16" s="3"/>
      <c r="C16" s="3"/>
      <c r="D16" s="3"/>
      <c r="E16" s="3"/>
      <c r="F16" s="3"/>
    </row>
    <row r="17" spans="1:6" ht="15.75" x14ac:dyDescent="0.25">
      <c r="A17" s="17" t="s">
        <v>15</v>
      </c>
      <c r="B17" s="3"/>
      <c r="C17" s="3"/>
      <c r="D17" s="3"/>
      <c r="E17" s="3"/>
      <c r="F17" s="3"/>
    </row>
    <row r="18" spans="1:6" ht="15.75" x14ac:dyDescent="0.25">
      <c r="A18" s="5" t="s">
        <v>16</v>
      </c>
      <c r="B18" s="30"/>
      <c r="C18" s="11" t="s">
        <v>17</v>
      </c>
      <c r="D18" s="18">
        <f>'Example Template'!D18</f>
        <v>243</v>
      </c>
      <c r="E18" s="12" t="s">
        <v>11</v>
      </c>
      <c r="F18" s="13">
        <f>B18*D18</f>
        <v>0</v>
      </c>
    </row>
    <row r="19" spans="1:6" ht="15.75" x14ac:dyDescent="0.25">
      <c r="A19" s="5" t="s">
        <v>18</v>
      </c>
      <c r="B19" s="30"/>
      <c r="C19" s="11" t="s">
        <v>17</v>
      </c>
      <c r="D19" s="18">
        <f>'Example Template'!D19</f>
        <v>134</v>
      </c>
      <c r="E19" s="12" t="s">
        <v>11</v>
      </c>
      <c r="F19" s="13">
        <f>B19*D19</f>
        <v>0</v>
      </c>
    </row>
    <row r="20" spans="1:6" ht="15.75" x14ac:dyDescent="0.25">
      <c r="A20" s="4" t="s">
        <v>19</v>
      </c>
      <c r="B20" s="4"/>
      <c r="C20" s="19"/>
      <c r="D20" s="15"/>
      <c r="E20" s="7"/>
      <c r="F20" s="10">
        <f>SUM(F18:F19)</f>
        <v>0</v>
      </c>
    </row>
    <row r="21" spans="1:6" ht="15.75" x14ac:dyDescent="0.25">
      <c r="A21" s="20"/>
      <c r="B21" s="3"/>
      <c r="C21" s="3"/>
      <c r="D21" s="3"/>
      <c r="E21" s="3"/>
      <c r="F21" s="3"/>
    </row>
    <row r="22" spans="1:6" ht="15.75" x14ac:dyDescent="0.25">
      <c r="A22" s="17" t="s">
        <v>20</v>
      </c>
      <c r="B22" s="3"/>
      <c r="C22" s="3"/>
      <c r="D22" s="3"/>
      <c r="E22" s="3"/>
      <c r="F22" s="3"/>
    </row>
    <row r="23" spans="1:6" ht="15.75" x14ac:dyDescent="0.25">
      <c r="A23" s="17" t="s">
        <v>21</v>
      </c>
      <c r="B23" s="3"/>
      <c r="C23" s="3"/>
      <c r="D23" s="3"/>
      <c r="E23" s="3"/>
      <c r="F23" s="3"/>
    </row>
    <row r="24" spans="1:6" ht="15.75" x14ac:dyDescent="0.25">
      <c r="A24" s="5" t="s">
        <v>16</v>
      </c>
      <c r="B24" s="30"/>
      <c r="C24" s="11" t="s">
        <v>17</v>
      </c>
      <c r="D24" s="18">
        <f>'Example Template'!D24</f>
        <v>243</v>
      </c>
      <c r="E24" s="21"/>
      <c r="F24" s="3"/>
    </row>
    <row r="25" spans="1:6" ht="15.75" x14ac:dyDescent="0.25">
      <c r="A25" s="5" t="s">
        <v>18</v>
      </c>
      <c r="B25" s="30"/>
      <c r="C25" s="11" t="s">
        <v>17</v>
      </c>
      <c r="D25" s="18">
        <f>'Example Template'!D25</f>
        <v>134</v>
      </c>
      <c r="E25" s="21"/>
      <c r="F25" s="3"/>
    </row>
    <row r="26" spans="1:6" ht="15.75" x14ac:dyDescent="0.25">
      <c r="A26" s="5"/>
      <c r="B26" s="3"/>
      <c r="C26" s="11"/>
      <c r="D26" s="18"/>
      <c r="E26" s="21"/>
      <c r="F26" s="3"/>
    </row>
    <row r="27" spans="1:6" ht="15.75" x14ac:dyDescent="0.25">
      <c r="A27" s="20"/>
      <c r="B27" s="34" t="s">
        <v>22</v>
      </c>
      <c r="C27" s="7"/>
      <c r="D27" s="34" t="s">
        <v>23</v>
      </c>
      <c r="E27" s="3"/>
      <c r="F27" s="3"/>
    </row>
    <row r="28" spans="1:6" ht="15.75" x14ac:dyDescent="0.25">
      <c r="A28" s="4" t="s">
        <v>24</v>
      </c>
      <c r="B28" s="30"/>
      <c r="C28" s="11" t="s">
        <v>17</v>
      </c>
      <c r="D28" s="32">
        <f>'Example Template'!D28</f>
        <v>0.55000000000000004</v>
      </c>
      <c r="E28" s="9" t="s">
        <v>11</v>
      </c>
      <c r="F28" s="25">
        <f>B28*D28</f>
        <v>0</v>
      </c>
    </row>
    <row r="29" spans="1:6" ht="15.75" x14ac:dyDescent="0.25">
      <c r="A29" s="4" t="s">
        <v>25</v>
      </c>
      <c r="B29" s="39" t="s">
        <v>37</v>
      </c>
      <c r="C29" s="11"/>
      <c r="D29" s="41" t="s">
        <v>38</v>
      </c>
      <c r="E29" s="9"/>
      <c r="F29" s="25"/>
    </row>
    <row r="30" spans="1:6" ht="15.75" x14ac:dyDescent="0.25">
      <c r="A30" s="4" t="s">
        <v>26</v>
      </c>
      <c r="B30" s="3"/>
      <c r="C30" s="11"/>
      <c r="D30" s="18"/>
      <c r="E30" s="9"/>
      <c r="F30" s="25"/>
    </row>
    <row r="31" spans="1:6" ht="15.75" x14ac:dyDescent="0.25">
      <c r="A31" s="4" t="s">
        <v>27</v>
      </c>
      <c r="B31" s="3"/>
      <c r="C31" s="11"/>
      <c r="D31" s="18"/>
      <c r="E31" s="9"/>
      <c r="F31" s="25"/>
    </row>
    <row r="32" spans="1:6" ht="15.75" x14ac:dyDescent="0.25">
      <c r="A32" s="4" t="s">
        <v>28</v>
      </c>
      <c r="B32" s="3" t="s">
        <v>29</v>
      </c>
      <c r="C32" s="11"/>
      <c r="D32" s="18"/>
      <c r="E32" s="9"/>
      <c r="F32" s="25"/>
    </row>
    <row r="33" spans="1:6" ht="15.75" x14ac:dyDescent="0.25">
      <c r="A33" s="4" t="s">
        <v>30</v>
      </c>
      <c r="B33" s="3"/>
      <c r="C33" s="11"/>
      <c r="D33" s="18"/>
      <c r="E33" s="9"/>
      <c r="F33" s="25"/>
    </row>
    <row r="34" spans="1:6" ht="15.75" x14ac:dyDescent="0.25">
      <c r="A34" s="4" t="str">
        <f>'Example Template'!A34</f>
        <v xml:space="preserve"> - Number of km's at $0.55/km</v>
      </c>
      <c r="B34" s="3"/>
      <c r="C34" s="11"/>
      <c r="D34" s="18"/>
      <c r="E34" s="9"/>
      <c r="F34" s="25"/>
    </row>
    <row r="35" spans="1:6" ht="15.75" x14ac:dyDescent="0.25">
      <c r="A35" s="3"/>
      <c r="B35" s="34" t="s">
        <v>31</v>
      </c>
      <c r="C35" s="11"/>
      <c r="D35" s="3"/>
      <c r="E35" s="3"/>
      <c r="F35" s="3"/>
    </row>
    <row r="36" spans="1:6" ht="15.75" x14ac:dyDescent="0.25">
      <c r="A36" s="4" t="s">
        <v>32</v>
      </c>
      <c r="B36" s="32"/>
      <c r="C36" s="14"/>
      <c r="D36" s="22"/>
      <c r="E36" s="9" t="s">
        <v>11</v>
      </c>
      <c r="F36" s="25">
        <f>B36</f>
        <v>0</v>
      </c>
    </row>
    <row r="37" spans="1:6" ht="16.5" thickBot="1" x14ac:dyDescent="0.3">
      <c r="A37" s="4" t="s">
        <v>32</v>
      </c>
      <c r="B37" s="32"/>
      <c r="C37" s="3"/>
      <c r="D37" s="3"/>
      <c r="E37" s="9" t="s">
        <v>11</v>
      </c>
      <c r="F37" s="26">
        <f>B37</f>
        <v>0</v>
      </c>
    </row>
    <row r="38" spans="1:6" x14ac:dyDescent="0.25">
      <c r="A38" s="3"/>
      <c r="B38" s="3"/>
      <c r="C38" s="3"/>
      <c r="D38" s="3"/>
      <c r="E38" s="3"/>
    </row>
    <row r="39" spans="1:6" ht="15.75" x14ac:dyDescent="0.25">
      <c r="A39" s="4" t="s">
        <v>33</v>
      </c>
      <c r="B39" s="3"/>
      <c r="C39" s="3"/>
      <c r="D39" s="3"/>
      <c r="E39" s="3"/>
      <c r="F39" s="25">
        <f>(F37+F36+F28+F20+F13+F11)</f>
        <v>0</v>
      </c>
    </row>
    <row r="40" spans="1:6" x14ac:dyDescent="0.25">
      <c r="A40" s="3"/>
      <c r="B40" s="3"/>
      <c r="C40" s="3"/>
      <c r="D40" s="3"/>
      <c r="E40" s="3"/>
      <c r="F40" s="3"/>
    </row>
    <row r="41" spans="1:6" ht="16.5" thickBot="1" x14ac:dyDescent="0.3">
      <c r="A41" s="4" t="s">
        <v>34</v>
      </c>
      <c r="B41" s="3"/>
      <c r="C41" s="3"/>
      <c r="D41" s="3"/>
      <c r="E41" s="3"/>
      <c r="F41" s="26">
        <f>F39*0.026</f>
        <v>0</v>
      </c>
    </row>
    <row r="42" spans="1:6" x14ac:dyDescent="0.25">
      <c r="A42" s="3"/>
      <c r="B42" s="3"/>
      <c r="C42" s="3"/>
      <c r="D42" s="3"/>
      <c r="E42" s="3"/>
      <c r="F42" s="3"/>
    </row>
    <row r="43" spans="1:6" ht="16.5" thickBot="1" x14ac:dyDescent="0.3">
      <c r="A43" s="4" t="s">
        <v>35</v>
      </c>
      <c r="F43" s="27">
        <f>ROUND(F39+F41,0)</f>
        <v>0</v>
      </c>
    </row>
    <row r="44" spans="1:6" ht="15.75" thickTop="1" x14ac:dyDescent="0.25"/>
    <row r="45" spans="1:6" ht="16.5" thickBot="1" x14ac:dyDescent="0.3">
      <c r="A45" s="4" t="s">
        <v>36</v>
      </c>
      <c r="F45" s="28" t="e">
        <f>ROUND(F43/B7,2)</f>
        <v>#DIV/0!</v>
      </c>
    </row>
    <row r="46" spans="1:6" ht="15.75" thickTop="1" x14ac:dyDescent="0.25"/>
  </sheetData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workbookViewId="0">
      <selection activeCell="B5" sqref="B5"/>
    </sheetView>
  </sheetViews>
  <sheetFormatPr defaultColWidth="9.140625" defaultRowHeight="15" x14ac:dyDescent="0.25"/>
  <cols>
    <col min="1" max="1" width="46.140625" customWidth="1"/>
    <col min="2" max="2" width="17.85546875" customWidth="1"/>
    <col min="4" max="4" width="13.5703125" customWidth="1"/>
    <col min="6" max="6" width="14.85546875" customWidth="1"/>
    <col min="17" max="17" width="10.42578125" customWidth="1"/>
  </cols>
  <sheetData>
    <row r="1" spans="1:6" ht="18.75" x14ac:dyDescent="0.3">
      <c r="A1" s="2" t="s">
        <v>0</v>
      </c>
      <c r="B1" s="29" t="s">
        <v>1</v>
      </c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15.75" x14ac:dyDescent="0.25">
      <c r="A4" s="4" t="s">
        <v>2</v>
      </c>
      <c r="B4" s="35" t="s">
        <v>47</v>
      </c>
      <c r="C4" s="5"/>
      <c r="D4" s="4" t="s">
        <v>3</v>
      </c>
      <c r="E4" s="3"/>
      <c r="F4" s="36">
        <v>44684</v>
      </c>
    </row>
    <row r="5" spans="1:6" ht="15.75" x14ac:dyDescent="0.25">
      <c r="A5" s="4" t="s">
        <v>4</v>
      </c>
      <c r="B5" s="35" t="s">
        <v>46</v>
      </c>
      <c r="C5" s="5"/>
      <c r="D5" s="4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ht="15.75" x14ac:dyDescent="0.25">
      <c r="A7" s="5" t="s">
        <v>5</v>
      </c>
      <c r="B7" s="37">
        <v>108</v>
      </c>
      <c r="C7" s="3"/>
      <c r="D7" s="3"/>
      <c r="E7" s="3"/>
      <c r="F7" s="3"/>
    </row>
    <row r="8" spans="1:6" ht="15.75" x14ac:dyDescent="0.25">
      <c r="A8" s="5" t="s">
        <v>6</v>
      </c>
      <c r="B8" s="37">
        <v>2</v>
      </c>
      <c r="C8" s="3"/>
      <c r="D8" s="6" t="s">
        <v>7</v>
      </c>
      <c r="E8" s="3"/>
      <c r="F8" s="3"/>
    </row>
    <row r="9" spans="1:6" ht="15.75" x14ac:dyDescent="0.25">
      <c r="A9" s="4" t="s">
        <v>8</v>
      </c>
      <c r="B9" s="1">
        <f>SUM(B7:B8)</f>
        <v>110</v>
      </c>
      <c r="C9" s="3"/>
      <c r="D9" s="8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ht="15.75" x14ac:dyDescent="0.25">
      <c r="A11" s="5" t="s">
        <v>9</v>
      </c>
      <c r="B11" s="38">
        <v>42</v>
      </c>
      <c r="C11" s="23" t="s">
        <v>10</v>
      </c>
      <c r="D11">
        <f>B9</f>
        <v>110</v>
      </c>
      <c r="E11" s="24" t="s">
        <v>11</v>
      </c>
      <c r="F11" s="25">
        <f>D11*B11</f>
        <v>4620</v>
      </c>
    </row>
    <row r="12" spans="1:6" x14ac:dyDescent="0.25">
      <c r="A12" s="33" t="s">
        <v>12</v>
      </c>
      <c r="B12" s="3"/>
      <c r="C12" s="3"/>
      <c r="D12" s="3"/>
      <c r="E12" s="3"/>
      <c r="F12" s="3"/>
    </row>
    <row r="13" spans="1:6" ht="15.75" x14ac:dyDescent="0.25">
      <c r="A13" s="5" t="s">
        <v>13</v>
      </c>
      <c r="B13" s="31"/>
      <c r="C13" s="11"/>
      <c r="D13" s="3"/>
      <c r="E13" s="12" t="s">
        <v>11</v>
      </c>
      <c r="F13" s="10">
        <f>B13</f>
        <v>0</v>
      </c>
    </row>
    <row r="14" spans="1:6" ht="15.75" x14ac:dyDescent="0.25">
      <c r="A14" s="4"/>
      <c r="B14" s="4"/>
      <c r="C14" s="14"/>
      <c r="D14" s="15"/>
      <c r="E14" s="16"/>
      <c r="F14" s="10"/>
    </row>
    <row r="15" spans="1:6" x14ac:dyDescent="0.25">
      <c r="A15" s="3"/>
      <c r="B15" s="3"/>
      <c r="C15" s="3"/>
      <c r="D15" s="3"/>
      <c r="E15" s="3"/>
      <c r="F15" s="3"/>
    </row>
    <row r="16" spans="1:6" ht="15.75" x14ac:dyDescent="0.25">
      <c r="A16" s="17" t="s">
        <v>14</v>
      </c>
      <c r="B16" s="3"/>
      <c r="C16" s="3"/>
      <c r="D16" s="3"/>
      <c r="E16" s="3"/>
      <c r="F16" s="3"/>
    </row>
    <row r="17" spans="1:17" ht="15.75" x14ac:dyDescent="0.25">
      <c r="A17" s="17" t="s">
        <v>15</v>
      </c>
      <c r="B17" s="3"/>
      <c r="C17" s="3"/>
      <c r="D17" s="3"/>
      <c r="E17" s="3"/>
      <c r="F17" s="3"/>
    </row>
    <row r="18" spans="1:17" ht="15.75" x14ac:dyDescent="0.25">
      <c r="A18" s="5" t="s">
        <v>16</v>
      </c>
      <c r="B18" s="30">
        <v>1</v>
      </c>
      <c r="C18" s="11" t="s">
        <v>17</v>
      </c>
      <c r="D18" s="18">
        <v>243</v>
      </c>
      <c r="E18" s="12" t="s">
        <v>11</v>
      </c>
      <c r="F18" s="13">
        <f>B18*D18</f>
        <v>243</v>
      </c>
    </row>
    <row r="19" spans="1:17" ht="15.75" x14ac:dyDescent="0.25">
      <c r="A19" s="5" t="s">
        <v>18</v>
      </c>
      <c r="B19" s="37"/>
      <c r="C19" s="11" t="s">
        <v>17</v>
      </c>
      <c r="D19" s="18">
        <v>134</v>
      </c>
      <c r="E19" s="12" t="s">
        <v>11</v>
      </c>
      <c r="F19" s="13">
        <f>B19*D19</f>
        <v>0</v>
      </c>
    </row>
    <row r="20" spans="1:17" ht="15.75" x14ac:dyDescent="0.25">
      <c r="A20" s="4" t="s">
        <v>19</v>
      </c>
      <c r="B20" s="4"/>
      <c r="C20" s="19"/>
      <c r="D20" s="15"/>
      <c r="E20" s="7"/>
      <c r="F20" s="10">
        <f>SUM(F18:F19)</f>
        <v>243</v>
      </c>
    </row>
    <row r="21" spans="1:17" ht="15.75" x14ac:dyDescent="0.25">
      <c r="A21" s="20"/>
      <c r="B21" s="3"/>
      <c r="C21" s="3"/>
      <c r="D21" s="3"/>
      <c r="E21" s="3"/>
      <c r="F21" s="3"/>
    </row>
    <row r="22" spans="1:17" ht="15.75" x14ac:dyDescent="0.25">
      <c r="A22" s="17" t="s">
        <v>20</v>
      </c>
      <c r="B22" s="3"/>
      <c r="C22" s="3"/>
      <c r="D22" s="3"/>
      <c r="E22" s="3"/>
      <c r="F22" s="3"/>
    </row>
    <row r="23" spans="1:17" ht="15.75" x14ac:dyDescent="0.25">
      <c r="A23" s="17" t="s">
        <v>21</v>
      </c>
      <c r="B23" s="3"/>
      <c r="C23" s="3"/>
      <c r="D23" s="3"/>
      <c r="E23" s="3"/>
      <c r="F23" s="3"/>
    </row>
    <row r="24" spans="1:17" ht="15.75" x14ac:dyDescent="0.25">
      <c r="A24" s="5" t="s">
        <v>16</v>
      </c>
      <c r="B24" s="30"/>
      <c r="C24" s="11" t="s">
        <v>17</v>
      </c>
      <c r="D24" s="18">
        <v>243</v>
      </c>
      <c r="E24" s="21"/>
      <c r="F24" s="3"/>
    </row>
    <row r="25" spans="1:17" ht="15.75" x14ac:dyDescent="0.25">
      <c r="A25" s="5" t="s">
        <v>18</v>
      </c>
      <c r="B25" s="30"/>
      <c r="C25" s="11" t="s">
        <v>17</v>
      </c>
      <c r="D25" s="18">
        <v>134</v>
      </c>
      <c r="E25" s="21"/>
      <c r="F25" s="3"/>
    </row>
    <row r="26" spans="1:17" ht="15.75" x14ac:dyDescent="0.25">
      <c r="A26" s="5"/>
      <c r="B26" s="3"/>
      <c r="C26" s="11"/>
      <c r="D26" s="18"/>
      <c r="E26" s="21"/>
      <c r="F26" s="3"/>
    </row>
    <row r="27" spans="1:17" ht="15.75" x14ac:dyDescent="0.25">
      <c r="A27" s="20"/>
      <c r="B27" s="34" t="s">
        <v>22</v>
      </c>
      <c r="C27" s="7"/>
      <c r="D27" s="34" t="s">
        <v>23</v>
      </c>
      <c r="E27" s="3"/>
      <c r="F27" s="3"/>
      <c r="G27" s="43" t="s">
        <v>44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.75" x14ac:dyDescent="0.25">
      <c r="A28" s="4" t="s">
        <v>24</v>
      </c>
      <c r="B28" s="37">
        <v>200</v>
      </c>
      <c r="C28" s="11" t="s">
        <v>17</v>
      </c>
      <c r="D28" s="40">
        <v>0.55000000000000004</v>
      </c>
      <c r="E28" s="9" t="s">
        <v>11</v>
      </c>
      <c r="F28" s="25">
        <f>B28*D28</f>
        <v>110.00000000000001</v>
      </c>
      <c r="G28" s="43" t="s">
        <v>45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15.75" x14ac:dyDescent="0.25">
      <c r="A29" s="4" t="s">
        <v>25</v>
      </c>
      <c r="B29" s="39" t="s">
        <v>37</v>
      </c>
      <c r="C29" s="11"/>
      <c r="D29" s="41" t="s">
        <v>38</v>
      </c>
      <c r="E29" s="9"/>
      <c r="F29" s="25"/>
    </row>
    <row r="30" spans="1:17" ht="15.75" x14ac:dyDescent="0.25">
      <c r="A30" s="4" t="s">
        <v>26</v>
      </c>
      <c r="B30" s="3"/>
      <c r="C30" s="11"/>
      <c r="D30" s="18"/>
      <c r="E30" s="9"/>
      <c r="F30" s="25"/>
    </row>
    <row r="31" spans="1:17" ht="15.75" x14ac:dyDescent="0.25">
      <c r="A31" s="4" t="s">
        <v>27</v>
      </c>
      <c r="B31" s="3"/>
      <c r="C31" s="11"/>
      <c r="D31" s="18"/>
      <c r="E31" s="9"/>
      <c r="F31" s="25"/>
    </row>
    <row r="32" spans="1:17" ht="15.75" x14ac:dyDescent="0.25">
      <c r="A32" s="4" t="s">
        <v>28</v>
      </c>
      <c r="B32" s="3"/>
      <c r="C32" s="11"/>
      <c r="D32" s="18"/>
      <c r="E32" s="9"/>
      <c r="F32" s="25"/>
    </row>
    <row r="33" spans="1:6" ht="15.75" x14ac:dyDescent="0.25">
      <c r="A33" s="4" t="s">
        <v>39</v>
      </c>
      <c r="B33" s="3"/>
      <c r="C33" s="11"/>
      <c r="D33" s="18"/>
      <c r="E33" s="9"/>
      <c r="F33" s="25"/>
    </row>
    <row r="34" spans="1:6" ht="15.75" x14ac:dyDescent="0.25">
      <c r="A34" s="4" t="s">
        <v>40</v>
      </c>
      <c r="B34" s="3"/>
      <c r="C34" s="11"/>
      <c r="D34" s="18"/>
      <c r="E34" s="9"/>
      <c r="F34" s="25"/>
    </row>
    <row r="35" spans="1:6" ht="15.75" x14ac:dyDescent="0.25">
      <c r="A35" s="3"/>
      <c r="B35" s="34" t="s">
        <v>31</v>
      </c>
      <c r="C35" s="11"/>
      <c r="D35" s="3"/>
      <c r="E35" s="3"/>
      <c r="F35" s="3"/>
    </row>
    <row r="36" spans="1:6" ht="15.75" x14ac:dyDescent="0.25">
      <c r="A36" s="4" t="s">
        <v>41</v>
      </c>
      <c r="B36" s="40"/>
      <c r="C36" s="14"/>
      <c r="D36" s="22"/>
      <c r="E36" s="9" t="s">
        <v>11</v>
      </c>
      <c r="F36" s="25">
        <f>B36</f>
        <v>0</v>
      </c>
    </row>
    <row r="37" spans="1:6" ht="16.5" thickBot="1" x14ac:dyDescent="0.3">
      <c r="A37" s="4" t="s">
        <v>42</v>
      </c>
      <c r="B37" s="32"/>
      <c r="C37" s="3"/>
      <c r="D37" s="3"/>
      <c r="E37" s="9" t="s">
        <v>11</v>
      </c>
      <c r="F37" s="26">
        <f>B37</f>
        <v>0</v>
      </c>
    </row>
    <row r="38" spans="1:6" x14ac:dyDescent="0.25">
      <c r="A38" s="3"/>
      <c r="B38" s="3"/>
      <c r="C38" s="3"/>
      <c r="D38" s="3"/>
      <c r="E38" s="3"/>
    </row>
    <row r="39" spans="1:6" ht="15.75" x14ac:dyDescent="0.25">
      <c r="A39" s="4" t="s">
        <v>33</v>
      </c>
      <c r="B39" s="3"/>
      <c r="C39" s="3"/>
      <c r="D39" s="3"/>
      <c r="E39" s="3"/>
      <c r="F39" s="25">
        <f>(F37+F36+F28+F20+F13+F11)</f>
        <v>4973</v>
      </c>
    </row>
    <row r="40" spans="1:6" x14ac:dyDescent="0.25">
      <c r="A40" s="3"/>
      <c r="B40" s="3"/>
      <c r="C40" s="3"/>
      <c r="D40" s="3"/>
      <c r="E40" s="3"/>
      <c r="F40" s="3"/>
    </row>
    <row r="41" spans="1:6" ht="16.5" thickBot="1" x14ac:dyDescent="0.3">
      <c r="A41" s="4" t="s">
        <v>43</v>
      </c>
      <c r="B41" s="3"/>
      <c r="C41" s="3"/>
      <c r="D41" s="3"/>
      <c r="E41" s="3"/>
      <c r="F41" s="26">
        <f>F39*0.026</f>
        <v>129.298</v>
      </c>
    </row>
    <row r="42" spans="1:6" x14ac:dyDescent="0.25">
      <c r="A42" s="3"/>
      <c r="B42" s="3"/>
      <c r="C42" s="3"/>
      <c r="D42" s="3"/>
      <c r="E42" s="3"/>
      <c r="F42" s="3"/>
    </row>
    <row r="43" spans="1:6" ht="16.5" thickBot="1" x14ac:dyDescent="0.3">
      <c r="A43" s="4" t="s">
        <v>35</v>
      </c>
      <c r="F43" s="27">
        <f>ROUND(F39+F41,0)</f>
        <v>5102</v>
      </c>
    </row>
    <row r="44" spans="1:6" ht="15.75" thickTop="1" x14ac:dyDescent="0.25"/>
    <row r="45" spans="1:6" ht="16.5" thickBot="1" x14ac:dyDescent="0.3">
      <c r="A45" s="4" t="s">
        <v>36</v>
      </c>
      <c r="F45" s="42">
        <f>ROUND(F43/B7,2)</f>
        <v>47.24</v>
      </c>
    </row>
    <row r="46" spans="1:6" ht="15.75" thickTop="1" x14ac:dyDescent="0.25"/>
  </sheetData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80FDB7C50124CAD44554AB949386A" ma:contentTypeVersion="13" ma:contentTypeDescription="Create a new document." ma:contentTypeScope="" ma:versionID="1716cae987ea994612c0b14e4a111b7c">
  <xsd:schema xmlns:xsd="http://www.w3.org/2001/XMLSchema" xmlns:xs="http://www.w3.org/2001/XMLSchema" xmlns:p="http://schemas.microsoft.com/office/2006/metadata/properties" xmlns:ns2="0ee0ecc7-6b04-4c83-99b6-714b39cc9292" xmlns:ns3="c76521b0-421c-40ab-9447-e1cf5e4b410c" targetNamespace="http://schemas.microsoft.com/office/2006/metadata/properties" ma:root="true" ma:fieldsID="6ec7e5ef5b5035df98b728c4cc43773b" ns2:_="" ns3:_="">
    <xsd:import namespace="0ee0ecc7-6b04-4c83-99b6-714b39cc9292"/>
    <xsd:import namespace="c76521b0-421c-40ab-9447-e1cf5e4b4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0ecc7-6b04-4c83-99b6-714b39cc92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521b0-421c-40ab-9447-e1cf5e4b41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52EF5F-607F-49B0-9283-3858507316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63295-831A-4C99-8412-C69FE99212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E8C50A-8638-48DE-9263-AC99862F5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 Template</vt:lpstr>
    </vt:vector>
  </TitlesOfParts>
  <Manager/>
  <Company>Elk Island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schnell</dc:creator>
  <cp:keywords/>
  <dc:description/>
  <cp:lastModifiedBy>Kim Walsh AJS</cp:lastModifiedBy>
  <cp:revision/>
  <dcterms:created xsi:type="dcterms:W3CDTF">2013-03-19T19:20:06Z</dcterms:created>
  <dcterms:modified xsi:type="dcterms:W3CDTF">2022-03-10T15:47:18Z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0x01010057180FDB7C50124CAD44554AB949386A</vt:lpwstr>
  </property>
  <property fmtid="{D5CDD505-2E9C-101B-9397-08002B2CF9AE}" pid="3" name="Order">
    <vt:r8>19016000</vt:r8>
  </property>
</Properties>
</file>